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lanca Geraldo\Desktop\cuenta pública 2024\"/>
    </mc:Choice>
  </mc:AlternateContent>
  <xr:revisionPtr revIDLastSave="0" documentId="8_{C299B239-C31E-40A5-938D-94034C9D44BD}" xr6:coauthVersionLast="47" xr6:coauthVersionMax="47" xr10:uidLastSave="{00000000-0000-0000-0000-000000000000}"/>
  <bookViews>
    <workbookView xWindow="14670" yWindow="255" windowWidth="14235" windowHeight="11385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4" l="1"/>
  <c r="G23" i="4"/>
  <c r="G24" i="4"/>
  <c r="G21" i="4" s="1"/>
  <c r="G41" i="4" s="1"/>
  <c r="G25" i="4"/>
  <c r="G26" i="4"/>
  <c r="G27" i="4"/>
  <c r="G28" i="4"/>
  <c r="G22" i="4"/>
  <c r="F21" i="4"/>
  <c r="D34" i="4"/>
  <c r="D31" i="4"/>
  <c r="D22" i="4"/>
  <c r="D23" i="4"/>
  <c r="D24" i="4"/>
  <c r="D25" i="4"/>
  <c r="D26" i="4"/>
  <c r="D27" i="4"/>
  <c r="D28" i="4"/>
  <c r="D21" i="4"/>
  <c r="D40" i="4"/>
  <c r="B40" i="4"/>
  <c r="C16" i="4"/>
  <c r="D16" i="4"/>
  <c r="E16" i="4"/>
  <c r="F16" i="4"/>
  <c r="B16" i="4"/>
  <c r="C31" i="4"/>
  <c r="B31" i="4"/>
  <c r="C21" i="4"/>
  <c r="E21" i="4"/>
  <c r="E40" i="4" s="1"/>
  <c r="F40" i="4"/>
  <c r="B21" i="4"/>
  <c r="G34" i="4"/>
  <c r="G31" i="4" s="1"/>
  <c r="D6" i="4"/>
  <c r="D7" i="4"/>
  <c r="D9" i="4"/>
  <c r="D10" i="4"/>
  <c r="D11" i="4"/>
  <c r="D12" i="4"/>
  <c r="D13" i="4"/>
  <c r="D14" i="4"/>
  <c r="G6" i="4"/>
  <c r="G7" i="4"/>
  <c r="G8" i="4"/>
  <c r="G9" i="4"/>
  <c r="G10" i="4"/>
  <c r="G11" i="4"/>
  <c r="G12" i="4"/>
  <c r="G13" i="4"/>
  <c r="G14" i="4"/>
  <c r="G5" i="4"/>
  <c r="D5" i="4"/>
  <c r="C40" i="4" l="1"/>
  <c r="G17" i="4"/>
</calcChain>
</file>

<file path=xl/sharedStrings.xml><?xml version="1.0" encoding="utf-8"?>
<sst xmlns="http://schemas.openxmlformats.org/spreadsheetml/2006/main" count="69" uniqueCount="46">
  <si>
    <t>Ingresos</t>
  </si>
  <si>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</si>
  <si>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</si>
  <si>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</si>
  <si>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</si>
  <si>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</si>
  <si>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</si>
  <si>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</si>
  <si>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</si>
  <si>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</si>
  <si>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</si>
  <si>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</si>
  <si>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</si>
  <si>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</si>
  <si>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</si>
  <si>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</si>
  <si>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</si>
  <si>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</si>
  <si>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</si>
  <si>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</si>
  <si>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</si>
  <si>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</si>
  <si>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</si>
  <si>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</si>
  <si>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</si>
  <si>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</si>
  <si>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</si>
  <si>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</si>
  <si>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</si>
  <si>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</si>
  <si>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</si>
  <si>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</si>
  <si>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</si>
  <si>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</si>
  <si>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</si>
  <si>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</si>
  <si>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</si>
  <si>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de los Entes Públicos de los Poderes Legislativo y Judicial, de los Órganos Autónomos y del Sector Paraestatal o Paramunicipal, así como de las Empresas Productivas del Estado</t>
  </si>
  <si>
    <t>"BajoprotestadedecirverdaddeclaramosquelosEstadosFinancierosysusnotassonrazonablementecorrectosysonresponsabilidaddelemisor."</t>
  </si>
  <si>
    <t>ELABORÓ</t>
  </si>
  <si>
    <t>AUTORIZA</t>
  </si>
  <si>
    <t>SECRETARIA DE FINANZAS Y ADMINISTRACIÓN</t>
  </si>
  <si>
    <t>DIRECTORA GENERA DE INGRESOS</t>
  </si>
  <si>
    <t>MONTAÑO COTA BERTHA</t>
  </si>
  <si>
    <t>ANGULO CASTRO CLAUDIA</t>
  </si>
  <si>
    <t>Secretaría de Finanzas y Administración del Gobierno del Estado de Baja California Sur
Estado Analítico de Ingresos
Del 01 de enero al 31 de diciembre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</si>
</sst>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4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Itc avant garde gothic"/>
    </font>
    <font>
      <sz val="8"/>
      <color theme="1"/>
      <name val="Courie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8" fillId="2" borderId="4" xfId="8" quotePrefix="1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4" fontId="7" fillId="0" borderId="9" xfId="8" applyNumberFormat="1" applyFont="1" applyBorder="1" applyAlignment="1" applyProtection="1">
      <alignment vertical="top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3" fillId="0" borderId="11" xfId="8" applyNumberFormat="1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8" fillId="2" borderId="11" xfId="8" applyFont="1" applyFill="1" applyBorder="1" applyAlignment="1">
      <alignment horizontal="center" vertical="center"/>
    </xf>
    <xf numFmtId="0" fontId="8" fillId="2" borderId="10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2" borderId="11" xfId="8" applyFont="1" applyFill="1" applyBorder="1" applyAlignment="1">
      <alignment horizontal="center" vertical="center" wrapText="1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0" fontId="0" fillId="3" borderId="0" xfId="0" applyFill="1" applyAlignment="1">
      <alignment wrapText="1"/>
    </xf>
    <xf numFmtId="0" fontId="0" fillId="3" borderId="0" xfId="0" applyFill="1"/>
    <xf numFmtId="0" fontId="0" fillId="3" borderId="0" xfId="0" applyFill="1" applyAlignment="1">
      <alignment vertical="top" wrapText="1"/>
    </xf>
    <xf numFmtId="0" fontId="13" fillId="3" borderId="14" xfId="0" applyFont="1" applyFill="1" applyBorder="1" applyAlignment="1">
      <alignment vertical="top" wrapText="1"/>
    </xf>
    <xf numFmtId="0" fontId="13" fillId="3" borderId="15" xfId="0" applyFont="1" applyFill="1" applyBorder="1" applyAlignment="1">
      <alignment vertical="top" wrapText="1"/>
    </xf>
    <xf numFmtId="0" fontId="12" fillId="3" borderId="0" xfId="0" applyFont="1" applyFill="1" applyAlignment="1">
      <alignment vertical="top" wrapText="1"/>
    </xf>
    <xf numFmtId="0" fontId="13" fillId="3" borderId="0" xfId="0" applyFont="1" applyFill="1" applyAlignment="1">
      <alignment vertical="top" wrapText="1"/>
    </xf>
    <xf numFmtId="0" fontId="13" fillId="3" borderId="12" xfId="0" applyFont="1" applyFill="1" applyBorder="1" applyAlignment="1">
      <alignment vertical="top" wrapText="1"/>
    </xf>
    <xf numFmtId="0" fontId="6" fillId="3" borderId="0" xfId="0" applyFont="1" applyFill="1" applyAlignment="1">
      <alignment vertical="top" wrapText="1"/>
    </xf>
    <xf numFmtId="0" fontId="6" fillId="3" borderId="0" xfId="0" applyFont="1" applyFill="1"/>
    <xf numFmtId="0" fontId="6" fillId="3" borderId="12" xfId="0" applyFont="1" applyFill="1" applyBorder="1" applyAlignment="1">
      <alignment vertical="top" wrapText="1"/>
    </xf>
    <xf numFmtId="0" fontId="6" fillId="3" borderId="14" xfId="0" applyFont="1" applyFill="1" applyBorder="1" applyAlignment="1">
      <alignment vertical="top" wrapText="1"/>
    </xf>
    <xf numFmtId="0" fontId="12" fillId="3" borderId="0" xfId="0" applyFont="1" applyFill="1" applyAlignment="1">
      <alignment vertical="top"/>
    </xf>
    <xf numFmtId="0" fontId="6" fillId="3" borderId="0" xfId="0" applyFont="1" applyFill="1" applyAlignment="1">
      <alignment horizontal="center" vertical="top" wrapText="1"/>
    </xf>
    <xf numFmtId="0" fontId="6" fillId="3" borderId="0" xfId="0" applyFont="1" applyFill="1" applyAlignment="1">
      <alignment horizontal="center"/>
    </xf>
    <xf numFmtId="0" fontId="6" fillId="3" borderId="12" xfId="0" applyFont="1" applyFill="1" applyBorder="1" applyAlignment="1">
      <alignment horizontal="center" vertical="top" wrapText="1"/>
    </xf>
    <xf numFmtId="0" fontId="6" fillId="3" borderId="13" xfId="0" applyFont="1" applyFill="1" applyBorder="1" applyAlignment="1">
      <alignment horizontal="center" vertical="top" wrapText="1"/>
    </xf>
    <xf numFmtId="0" fontId="6" fillId="3" borderId="0" xfId="0" applyFont="1" applyFill="1" applyAlignment="1">
      <alignment horizontal="center" vertical="top"/>
    </xf>
    <xf numFmtId="0" fontId="6" fillId="3" borderId="12" xfId="0" applyFont="1" applyFill="1" applyBorder="1" applyAlignment="1">
      <alignment horizontal="center" vertical="top"/>
    </xf>
    <xf numFmtId="0" fontId="6" fillId="3" borderId="13" xfId="0" applyFont="1" applyFill="1" applyBorder="1" applyAlignment="1">
      <alignment horizontal="center" vertical="top"/>
    </xf>
    <xf numFmtId="3" fontId="3" fillId="0" borderId="11" xfId="8" applyNumberFormat="1" applyFont="1" applyBorder="1" applyAlignment="1" applyProtection="1">
      <alignment vertical="top"/>
      <protection locked="0"/>
    </xf>
    <xf numFmtId="3" fontId="8" fillId="0" borderId="4" xfId="8" applyNumberFormat="1" applyFont="1" applyBorder="1" applyAlignment="1" applyProtection="1">
      <alignment vertical="top"/>
      <protection locked="0"/>
    </xf>
    <xf numFmtId="3" fontId="3" fillId="0" borderId="9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3" fontId="8" fillId="0" borderId="9" xfId="8" applyNumberFormat="1" applyFont="1" applyBorder="1" applyAlignment="1" applyProtection="1">
      <alignment vertical="top"/>
      <protection locked="0"/>
    </xf>
    <xf numFmtId="3" fontId="7" fillId="0" borderId="11" xfId="8" applyNumberFormat="1" applyFont="1" applyBorder="1" applyAlignment="1" applyProtection="1">
      <alignment vertical="top"/>
      <protection locked="0"/>
    </xf>
    <xf numFmtId="3" fontId="8" fillId="0" borderId="11" xfId="8" applyNumberFormat="1" applyFont="1" applyBorder="1" applyAlignment="1" applyProtection="1">
      <alignment vertical="top"/>
      <protection locked="0"/>
    </xf>
    <xf numFmtId="3" fontId="3" fillId="0" borderId="0" xfId="8" applyNumberFormat="1" applyFont="1" applyAlignment="1" applyProtection="1">
      <alignment vertical="top"/>
      <protection locked="0"/>
    </xf>
    <xf numFmtId="3" fontId="0" fillId="0" borderId="11" xfId="0" applyNumberFormat="1" applyBorder="1"/>
    <xf numFmtId="3" fontId="0" fillId="0" borderId="11" xfId="0" applyNumberFormat="1" applyBorder="1" applyAlignment="1">
      <alignment vertical="top"/>
    </xf>
    <xf numFmtId="4" fontId="8" fillId="0" borderId="10" xfId="8" applyNumberFormat="1" applyFont="1" applyBorder="1" applyAlignment="1" applyProtection="1">
      <alignment vertical="top"/>
      <protection locked="0"/>
    </xf>
    <xf numFmtId="3" fontId="7" fillId="0" borderId="0" xfId="8" applyNumberFormat="1" applyFont="1" applyAlignment="1" applyProtection="1">
      <alignment vertical="top"/>
      <protection locked="0"/>
    </xf>
    <xf numFmtId="4" fontId="7" fillId="0" borderId="0" xfId="8" applyNumberFormat="1" applyFont="1" applyAlignment="1" applyProtection="1">
      <alignment vertical="top"/>
      <protection locked="0"/>
    </xf>
    <xf numFmtId="4" fontId="3" fillId="0" borderId="17" xfId="8" applyNumberFormat="1" applyFont="1" applyBorder="1" applyAlignment="1" applyProtection="1">
      <alignment vertical="top"/>
      <protection locked="0"/>
    </xf>
    <xf numFmtId="3" fontId="0" fillId="0" borderId="9" xfId="0" applyNumberFormat="1" applyBorder="1"/>
    <xf numFmtId="3" fontId="8" fillId="0" borderId="4" xfId="8" applyNumberFormat="1" applyFont="1" applyBorder="1" applyAlignment="1">
      <alignment vertical="top"/>
    </xf>
    <xf numFmtId="3" fontId="7" fillId="0" borderId="16" xfId="8" applyNumberFormat="1" applyFont="1" applyBorder="1" applyAlignment="1" applyProtection="1">
      <alignment vertical="top"/>
      <protection locked="0"/>
    </xf>
    <xf numFmtId="4" fontId="7" fillId="0" borderId="16" xfId="8" applyNumberFormat="1" applyFont="1" applyBorder="1" applyAlignment="1" applyProtection="1">
      <alignment vertical="top"/>
      <protection locked="0"/>
    </xf>
    <xf numFmtId="3" fontId="8" fillId="0" borderId="16" xfId="8" applyNumberFormat="1" applyFont="1" applyBorder="1" applyAlignment="1" applyProtection="1">
      <alignment vertical="top"/>
      <protection locked="0"/>
    </xf>
    <xf numFmtId="4" fontId="8" fillId="0" borderId="17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3000000}"/>
    <cellStyle name="Millares 2 2" xfId="4" xr:uid="{00000000-0005-0000-0000-000004000000}"/>
    <cellStyle name="Millares 2 3" xfId="5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  <cellStyle name="Porcentual 2" xfId="17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5"/>
  <sheetViews>
    <sheetView showGridLines="0" tabSelected="1" topLeftCell="A13" zoomScaleNormal="100" workbookViewId="0">
      <selection activeCell="B38" sqref="B38"/>
    </sheetView>
  </sheetViews>
  <sheetFormatPr baseColWidth="10" defaultColWidth="12" defaultRowHeight="11.25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9" width="12" style="2"/>
    <col min="10" max="10" width="14" style="2" bestFit="1" customWidth="1"/>
    <col min="11" max="16384" width="12" style="2"/>
  </cols>
  <sheetData>
    <row r="1" spans="1:10" ht="33.6" customHeight="1">
      <c r="A1" s="78" t="s">
        <v>45</v>
      </c>
      <c r="B1" s="79"/>
      <c r="C1" s="79"/>
      <c r="D1" s="79"/>
      <c r="E1" s="79"/>
      <c r="F1" s="79"/>
      <c r="G1" s="80"/>
    </row>
    <row r="2" spans="1:10" s="3" customFormat="1">
      <c r="A2" s="29"/>
      <c r="B2" s="83" t="s">
        <v>0</v>
      </c>
      <c r="C2" s="84"/>
      <c r="D2" s="84"/>
      <c r="E2" s="84"/>
      <c r="F2" s="85"/>
      <c r="G2" s="81" t="s">
        <v>7</v>
      </c>
    </row>
    <row r="3" spans="1:10" s="1" customFormat="1" ht="24.95" customHeight="1">
      <c r="A3" s="30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82"/>
    </row>
    <row r="4" spans="1:10" s="1" customFormat="1">
      <c r="A4" s="31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10">
      <c r="A5" s="32" t="s">
        <v>14</v>
      </c>
      <c r="B5" s="57">
        <v>1762731239</v>
      </c>
      <c r="C5" s="59">
        <v>626674562</v>
      </c>
      <c r="D5" s="57">
        <f>B5+C5</f>
        <v>2389405801</v>
      </c>
      <c r="E5" s="71">
        <v>2389405801</v>
      </c>
      <c r="F5" s="71">
        <v>2389405801</v>
      </c>
      <c r="G5" s="59">
        <f>F5-B5</f>
        <v>626674562</v>
      </c>
    </row>
    <row r="6" spans="1:10">
      <c r="A6" s="33" t="s">
        <v>15</v>
      </c>
      <c r="B6" s="57">
        <v>0</v>
      </c>
      <c r="C6" s="57">
        <v>0</v>
      </c>
      <c r="D6" s="57">
        <f t="shared" ref="D6:D14" si="0">B6+C6</f>
        <v>0</v>
      </c>
      <c r="E6" s="57">
        <v>0</v>
      </c>
      <c r="F6" s="57">
        <v>0</v>
      </c>
      <c r="G6" s="57">
        <f t="shared" ref="G6:G14" si="1">F6-B6</f>
        <v>0</v>
      </c>
    </row>
    <row r="7" spans="1:10">
      <c r="A7" s="32" t="s">
        <v>16</v>
      </c>
      <c r="B7" s="57">
        <v>0</v>
      </c>
      <c r="C7" s="57">
        <v>0</v>
      </c>
      <c r="D7" s="57">
        <f t="shared" si="0"/>
        <v>0</v>
      </c>
      <c r="E7" s="57">
        <v>0</v>
      </c>
      <c r="F7" s="57">
        <v>0</v>
      </c>
      <c r="G7" s="57">
        <f t="shared" si="1"/>
        <v>0</v>
      </c>
    </row>
    <row r="8" spans="1:10">
      <c r="A8" s="32" t="s">
        <v>17</v>
      </c>
      <c r="B8" s="57">
        <v>754147354</v>
      </c>
      <c r="C8" s="57">
        <v>105477107</v>
      </c>
      <c r="D8" s="57">
        <v>859624461</v>
      </c>
      <c r="E8" s="65">
        <v>859624328</v>
      </c>
      <c r="F8" s="65">
        <v>859624328</v>
      </c>
      <c r="G8" s="57">
        <f t="shared" si="1"/>
        <v>105476974</v>
      </c>
    </row>
    <row r="9" spans="1:10">
      <c r="A9" s="32" t="s">
        <v>18</v>
      </c>
      <c r="B9" s="57">
        <v>23481915</v>
      </c>
      <c r="C9" s="57">
        <v>-4143109</v>
      </c>
      <c r="D9" s="57">
        <f t="shared" si="0"/>
        <v>19338806</v>
      </c>
      <c r="E9" s="65">
        <v>19338806</v>
      </c>
      <c r="F9" s="65">
        <v>19338806</v>
      </c>
      <c r="G9" s="57">
        <f t="shared" si="1"/>
        <v>-4143109</v>
      </c>
    </row>
    <row r="10" spans="1:10">
      <c r="A10" s="33" t="s">
        <v>19</v>
      </c>
      <c r="B10" s="57">
        <v>273624734</v>
      </c>
      <c r="C10" s="57">
        <v>-181710807</v>
      </c>
      <c r="D10" s="57">
        <f t="shared" si="0"/>
        <v>91913927</v>
      </c>
      <c r="E10" s="65">
        <v>91913927</v>
      </c>
      <c r="F10" s="65">
        <v>91913927</v>
      </c>
      <c r="G10" s="57">
        <f t="shared" si="1"/>
        <v>-181710807</v>
      </c>
      <c r="I10" s="64"/>
    </row>
    <row r="11" spans="1:10">
      <c r="A11" s="32" t="s">
        <v>20</v>
      </c>
      <c r="B11" s="57">
        <v>9054759</v>
      </c>
      <c r="C11" s="57">
        <v>-1359832</v>
      </c>
      <c r="D11" s="57">
        <f t="shared" si="0"/>
        <v>7694927</v>
      </c>
      <c r="E11" s="65">
        <v>7694927</v>
      </c>
      <c r="F11" s="65">
        <v>7694927</v>
      </c>
      <c r="G11" s="57">
        <f t="shared" si="1"/>
        <v>-1359832</v>
      </c>
      <c r="J11" s="64"/>
    </row>
    <row r="12" spans="1:10" ht="22.5">
      <c r="A12" s="32" t="s">
        <v>21</v>
      </c>
      <c r="B12" s="57">
        <v>21074067719</v>
      </c>
      <c r="C12" s="57">
        <v>1425068121</v>
      </c>
      <c r="D12" s="57">
        <f t="shared" si="0"/>
        <v>22499135840</v>
      </c>
      <c r="E12" s="66">
        <v>22499135840</v>
      </c>
      <c r="F12" s="66">
        <v>22499135840</v>
      </c>
      <c r="G12" s="57">
        <f t="shared" si="1"/>
        <v>1425068121</v>
      </c>
      <c r="I12" s="64"/>
      <c r="J12" s="64"/>
    </row>
    <row r="13" spans="1:10" ht="22.5">
      <c r="A13" s="32" t="s">
        <v>22</v>
      </c>
      <c r="B13" s="14">
        <v>0</v>
      </c>
      <c r="C13" s="57">
        <v>0</v>
      </c>
      <c r="D13" s="57">
        <f t="shared" si="0"/>
        <v>0</v>
      </c>
      <c r="E13" s="57">
        <v>0</v>
      </c>
      <c r="F13" s="57">
        <v>0</v>
      </c>
      <c r="G13" s="57">
        <f t="shared" si="1"/>
        <v>0</v>
      </c>
    </row>
    <row r="14" spans="1:10">
      <c r="A14" s="32" t="s">
        <v>23</v>
      </c>
      <c r="B14" s="14">
        <v>0</v>
      </c>
      <c r="C14" s="57">
        <v>550000000</v>
      </c>
      <c r="D14" s="57">
        <f t="shared" si="0"/>
        <v>550000000</v>
      </c>
      <c r="E14" s="57">
        <v>550000000</v>
      </c>
      <c r="F14" s="57">
        <v>550000000</v>
      </c>
      <c r="G14" s="57">
        <f t="shared" si="1"/>
        <v>550000000</v>
      </c>
    </row>
    <row r="15" spans="1:10">
      <c r="B15" s="11"/>
      <c r="C15" s="11"/>
      <c r="D15" s="11"/>
      <c r="E15" s="11"/>
      <c r="F15" s="70"/>
      <c r="G15" s="11"/>
    </row>
    <row r="16" spans="1:10">
      <c r="A16" s="9" t="s">
        <v>24</v>
      </c>
      <c r="B16" s="72">
        <f>SUM(B5:B14)</f>
        <v>23897107720</v>
      </c>
      <c r="C16" s="72">
        <f t="shared" ref="C16:F16" si="2">SUM(C5:C14)</f>
        <v>2520006042</v>
      </c>
      <c r="D16" s="72">
        <f t="shared" si="2"/>
        <v>26417113762</v>
      </c>
      <c r="E16" s="72">
        <f t="shared" si="2"/>
        <v>26417113629</v>
      </c>
      <c r="F16" s="72">
        <f t="shared" si="2"/>
        <v>26417113629</v>
      </c>
      <c r="G16" s="10"/>
    </row>
    <row r="17" spans="1:9">
      <c r="A17" s="17"/>
      <c r="B17" s="18"/>
      <c r="C17" s="18"/>
      <c r="D17" s="21"/>
      <c r="E17" s="19" t="s">
        <v>25</v>
      </c>
      <c r="F17" s="22"/>
      <c r="G17" s="60">
        <f>SUM(G5:G14)</f>
        <v>2520005909</v>
      </c>
    </row>
    <row r="18" spans="1:9" ht="10.5" customHeight="1">
      <c r="A18" s="27"/>
      <c r="B18" s="83" t="s">
        <v>0</v>
      </c>
      <c r="C18" s="84"/>
      <c r="D18" s="84"/>
      <c r="E18" s="84"/>
      <c r="F18" s="85"/>
      <c r="G18" s="81" t="s">
        <v>7</v>
      </c>
    </row>
    <row r="19" spans="1:9" ht="22.5">
      <c r="A19" s="34" t="s">
        <v>26</v>
      </c>
      <c r="B19" s="4" t="s">
        <v>2</v>
      </c>
      <c r="C19" s="5" t="s">
        <v>3</v>
      </c>
      <c r="D19" s="5" t="s">
        <v>4</v>
      </c>
      <c r="E19" s="5" t="s">
        <v>5</v>
      </c>
      <c r="F19" s="6" t="s">
        <v>6</v>
      </c>
      <c r="G19" s="82"/>
    </row>
    <row r="20" spans="1:9">
      <c r="A20" s="28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9" ht="13.5" customHeight="1">
      <c r="A21" s="25" t="s">
        <v>27</v>
      </c>
      <c r="B21" s="61">
        <f>SUM(B22:B29)</f>
        <v>23888052961</v>
      </c>
      <c r="C21" s="61">
        <f t="shared" ref="C21:G21" si="3">SUM(C22:C29)</f>
        <v>1971365874</v>
      </c>
      <c r="D21" s="61">
        <f>B21+C21</f>
        <v>25859418835</v>
      </c>
      <c r="E21" s="61">
        <f t="shared" si="3"/>
        <v>25859418702</v>
      </c>
      <c r="F21" s="61">
        <f t="shared" si="3"/>
        <v>25859418702</v>
      </c>
      <c r="G21" s="61">
        <f t="shared" si="3"/>
        <v>1971365741</v>
      </c>
    </row>
    <row r="22" spans="1:9">
      <c r="A22" s="35" t="s">
        <v>14</v>
      </c>
      <c r="B22" s="65">
        <v>1762731239</v>
      </c>
      <c r="C22" s="62">
        <v>626674562</v>
      </c>
      <c r="D22" s="65">
        <f t="shared" ref="D22:D28" si="4">B22+C22</f>
        <v>2389405801</v>
      </c>
      <c r="E22" s="65">
        <v>2389405801</v>
      </c>
      <c r="F22" s="65">
        <v>2389405801</v>
      </c>
      <c r="G22" s="62">
        <f>F22-B22</f>
        <v>626674562</v>
      </c>
    </row>
    <row r="23" spans="1:9">
      <c r="A23" s="35" t="s">
        <v>15</v>
      </c>
      <c r="B23" s="62">
        <v>0</v>
      </c>
      <c r="C23" s="62">
        <v>0</v>
      </c>
      <c r="D23" s="65">
        <f t="shared" si="4"/>
        <v>0</v>
      </c>
      <c r="E23" s="62">
        <v>0</v>
      </c>
      <c r="F23" s="62">
        <v>0</v>
      </c>
      <c r="G23" s="62">
        <f t="shared" ref="G23:G28" si="5">F23-B23</f>
        <v>0</v>
      </c>
    </row>
    <row r="24" spans="1:9">
      <c r="A24" s="35" t="s">
        <v>16</v>
      </c>
      <c r="B24" s="62">
        <v>0</v>
      </c>
      <c r="C24" s="62">
        <v>0</v>
      </c>
      <c r="D24" s="65">
        <f t="shared" si="4"/>
        <v>0</v>
      </c>
      <c r="E24" s="62">
        <v>0</v>
      </c>
      <c r="F24" s="62">
        <v>0</v>
      </c>
      <c r="G24" s="62">
        <f t="shared" si="5"/>
        <v>0</v>
      </c>
    </row>
    <row r="25" spans="1:9">
      <c r="A25" s="35" t="s">
        <v>17</v>
      </c>
      <c r="B25" s="65">
        <v>754147354</v>
      </c>
      <c r="C25" s="62">
        <v>105477107</v>
      </c>
      <c r="D25" s="65">
        <f t="shared" si="4"/>
        <v>859624461</v>
      </c>
      <c r="E25" s="65">
        <v>859624328</v>
      </c>
      <c r="F25" s="65">
        <v>859624328</v>
      </c>
      <c r="G25" s="62">
        <f t="shared" si="5"/>
        <v>105476974</v>
      </c>
    </row>
    <row r="26" spans="1:9">
      <c r="A26" s="35" t="s">
        <v>28</v>
      </c>
      <c r="B26" s="65">
        <v>23481915</v>
      </c>
      <c r="C26" s="62">
        <v>-4143109</v>
      </c>
      <c r="D26" s="65">
        <f t="shared" si="4"/>
        <v>19338806</v>
      </c>
      <c r="E26" s="65">
        <v>19338806</v>
      </c>
      <c r="F26" s="65">
        <v>19338806</v>
      </c>
      <c r="G26" s="62">
        <f t="shared" si="5"/>
        <v>-4143109</v>
      </c>
    </row>
    <row r="27" spans="1:9">
      <c r="A27" s="35" t="s">
        <v>29</v>
      </c>
      <c r="B27" s="65">
        <v>273624734</v>
      </c>
      <c r="C27" s="65">
        <v>-181710807</v>
      </c>
      <c r="D27" s="65">
        <f t="shared" si="4"/>
        <v>91913927</v>
      </c>
      <c r="E27" s="65">
        <v>91913927</v>
      </c>
      <c r="F27" s="65">
        <v>91913927</v>
      </c>
      <c r="G27" s="62">
        <f t="shared" si="5"/>
        <v>-181710807</v>
      </c>
    </row>
    <row r="28" spans="1:9" ht="22.5">
      <c r="A28" s="35" t="s">
        <v>30</v>
      </c>
      <c r="B28" s="66">
        <v>21074067719</v>
      </c>
      <c r="C28" s="66">
        <v>1425068121</v>
      </c>
      <c r="D28" s="66">
        <f t="shared" si="4"/>
        <v>22499135840</v>
      </c>
      <c r="E28" s="66">
        <v>22499135840</v>
      </c>
      <c r="F28" s="66">
        <v>22499135840</v>
      </c>
      <c r="G28" s="62">
        <f t="shared" si="5"/>
        <v>1425068121</v>
      </c>
      <c r="I28" s="64"/>
    </row>
    <row r="29" spans="1:9" ht="22.5">
      <c r="A29" s="35" t="s">
        <v>22</v>
      </c>
      <c r="B29" s="62">
        <v>0</v>
      </c>
      <c r="C29" s="62">
        <v>0</v>
      </c>
      <c r="D29" s="62">
        <v>0</v>
      </c>
      <c r="E29" s="62">
        <v>0</v>
      </c>
      <c r="F29" s="73">
        <v>0</v>
      </c>
      <c r="G29" s="62">
        <v>0</v>
      </c>
    </row>
    <row r="30" spans="1:9">
      <c r="A30" s="35"/>
      <c r="B30" s="15"/>
      <c r="C30" s="15"/>
      <c r="D30" s="62">
        <v>0</v>
      </c>
      <c r="E30" s="69"/>
      <c r="F30" s="15"/>
      <c r="G30" s="15"/>
    </row>
    <row r="31" spans="1:9" ht="33.75">
      <c r="A31" s="36" t="s">
        <v>37</v>
      </c>
      <c r="B31" s="63">
        <f>B34</f>
        <v>9054759</v>
      </c>
      <c r="C31" s="63">
        <f t="shared" ref="C31:G31" si="6">C34</f>
        <v>-1359832</v>
      </c>
      <c r="D31" s="63">
        <f>B31+C31</f>
        <v>7694927</v>
      </c>
      <c r="E31" s="63">
        <v>7694927</v>
      </c>
      <c r="F31" s="63">
        <v>7694927</v>
      </c>
      <c r="G31" s="63">
        <f t="shared" si="6"/>
        <v>-1359832</v>
      </c>
    </row>
    <row r="32" spans="1:9">
      <c r="A32" s="35" t="s">
        <v>15</v>
      </c>
      <c r="B32" s="62">
        <v>0</v>
      </c>
      <c r="C32" s="62">
        <v>0</v>
      </c>
      <c r="D32" s="62">
        <v>0</v>
      </c>
      <c r="E32" s="68">
        <v>0</v>
      </c>
      <c r="F32" s="62">
        <v>0</v>
      </c>
      <c r="G32" s="62">
        <v>0</v>
      </c>
    </row>
    <row r="33" spans="1:26">
      <c r="A33" s="35" t="s">
        <v>31</v>
      </c>
      <c r="B33" s="62">
        <v>0</v>
      </c>
      <c r="C33" s="62">
        <v>0</v>
      </c>
      <c r="D33" s="62">
        <v>0</v>
      </c>
      <c r="E33" s="68">
        <v>0</v>
      </c>
      <c r="F33" s="62">
        <v>0</v>
      </c>
      <c r="G33" s="62">
        <v>0</v>
      </c>
    </row>
    <row r="34" spans="1:26" ht="10.5" customHeight="1">
      <c r="A34" s="35" t="s">
        <v>32</v>
      </c>
      <c r="B34" s="65">
        <v>9054759</v>
      </c>
      <c r="C34" s="62">
        <v>-1359832</v>
      </c>
      <c r="D34" s="65">
        <f>B34+C34</f>
        <v>7694927</v>
      </c>
      <c r="E34" s="65">
        <v>7694927</v>
      </c>
      <c r="F34" s="65">
        <v>7694927</v>
      </c>
      <c r="G34" s="57">
        <f t="shared" ref="G34" si="7">F34-B34</f>
        <v>-1359832</v>
      </c>
    </row>
    <row r="35" spans="1:26" ht="22.5">
      <c r="A35" s="35" t="s">
        <v>22</v>
      </c>
      <c r="B35" s="62">
        <v>0</v>
      </c>
      <c r="C35" s="62">
        <v>0</v>
      </c>
      <c r="D35" s="62">
        <v>0</v>
      </c>
      <c r="E35" s="62">
        <v>0</v>
      </c>
      <c r="F35" s="73">
        <v>0</v>
      </c>
      <c r="G35" s="62">
        <v>0</v>
      </c>
    </row>
    <row r="36" spans="1:26">
      <c r="A36" s="12"/>
      <c r="B36" s="15"/>
      <c r="C36" s="15"/>
      <c r="D36" s="15"/>
      <c r="E36" s="15"/>
      <c r="F36" s="74"/>
      <c r="G36" s="15"/>
    </row>
    <row r="37" spans="1:26">
      <c r="A37" s="26" t="s">
        <v>33</v>
      </c>
      <c r="B37" s="16">
        <v>0</v>
      </c>
      <c r="C37" s="63">
        <v>550000000</v>
      </c>
      <c r="D37" s="63">
        <v>550000000</v>
      </c>
      <c r="E37" s="63">
        <v>550000000</v>
      </c>
      <c r="F37" s="75">
        <v>550000000</v>
      </c>
      <c r="G37" s="63">
        <v>550000000</v>
      </c>
    </row>
    <row r="38" spans="1:26">
      <c r="A38" s="35" t="s">
        <v>23</v>
      </c>
      <c r="B38" s="15">
        <v>0</v>
      </c>
      <c r="C38" s="62">
        <v>550000000</v>
      </c>
      <c r="D38" s="62">
        <v>550000000</v>
      </c>
      <c r="E38" s="62">
        <v>550000000</v>
      </c>
      <c r="F38" s="68">
        <v>550000000</v>
      </c>
      <c r="G38" s="62">
        <f t="shared" ref="G38" si="8">F38-B38</f>
        <v>550000000</v>
      </c>
    </row>
    <row r="39" spans="1:26">
      <c r="A39" s="35"/>
      <c r="B39" s="67"/>
      <c r="C39" s="67"/>
      <c r="D39" s="67"/>
      <c r="E39" s="67"/>
      <c r="F39" s="76"/>
      <c r="G39" s="16"/>
    </row>
    <row r="40" spans="1:26">
      <c r="A40" s="13" t="s">
        <v>24</v>
      </c>
      <c r="B40" s="58">
        <f>+B21+B31+B37</f>
        <v>23897107720</v>
      </c>
      <c r="C40" s="58">
        <f t="shared" ref="C40:F40" si="9">+C21+C31+C37</f>
        <v>2520006042</v>
      </c>
      <c r="D40" s="58">
        <f t="shared" si="9"/>
        <v>26417113762</v>
      </c>
      <c r="E40" s="58">
        <f t="shared" si="9"/>
        <v>26417113629</v>
      </c>
      <c r="F40" s="58">
        <f t="shared" si="9"/>
        <v>26417113629</v>
      </c>
      <c r="G40" s="10"/>
    </row>
    <row r="41" spans="1:26">
      <c r="A41" s="17"/>
      <c r="B41" s="18"/>
      <c r="C41" s="18"/>
      <c r="D41" s="18"/>
      <c r="E41" s="19" t="s">
        <v>25</v>
      </c>
      <c r="F41" s="20"/>
      <c r="G41" s="60">
        <f>G21+G31+G37</f>
        <v>2520005909</v>
      </c>
    </row>
    <row r="43" spans="1:26" ht="22.5">
      <c r="A43" s="23" t="s">
        <v>34</v>
      </c>
    </row>
    <row r="44" spans="1:26">
      <c r="A44" s="24" t="s">
        <v>35</v>
      </c>
    </row>
    <row r="45" spans="1:26" ht="25.5" customHeight="1">
      <c r="A45" s="77" t="s">
        <v>36</v>
      </c>
      <c r="B45" s="77"/>
      <c r="C45" s="77"/>
      <c r="D45" s="77"/>
      <c r="E45" s="77"/>
      <c r="F45" s="77"/>
      <c r="G45" s="77"/>
    </row>
    <row r="48" spans="1:26" ht="11.25" customHeight="1">
      <c r="A48" s="49" t="s">
        <v>38</v>
      </c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</row>
    <row r="49" spans="1:26">
      <c r="A49" s="37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</row>
    <row r="50" spans="1:26" ht="12" customHeight="1">
      <c r="A50" s="50" t="s">
        <v>39</v>
      </c>
      <c r="B50" s="45"/>
      <c r="C50" s="54" t="s">
        <v>40</v>
      </c>
      <c r="D50" s="43"/>
      <c r="E50" s="39"/>
      <c r="K50" s="43"/>
      <c r="L50" s="43"/>
      <c r="M50" s="43"/>
      <c r="N50" s="43"/>
      <c r="O50" s="43"/>
      <c r="P50" s="43"/>
      <c r="Q50" s="39"/>
      <c r="R50" s="39"/>
      <c r="S50" s="39"/>
      <c r="T50" s="39"/>
      <c r="U50" s="39"/>
      <c r="V50" s="39"/>
      <c r="W50" s="39"/>
      <c r="X50" s="39"/>
      <c r="Y50" s="39"/>
      <c r="Z50" s="39"/>
    </row>
    <row r="51" spans="1:26">
      <c r="A51" s="51"/>
      <c r="B51" s="46"/>
      <c r="C51" s="51"/>
      <c r="D51" s="38"/>
      <c r="E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</row>
    <row r="52" spans="1:26" ht="12" customHeight="1">
      <c r="A52" s="1"/>
      <c r="C52" s="1"/>
      <c r="D52" s="44"/>
      <c r="E52" s="39"/>
      <c r="K52" s="44"/>
      <c r="L52" s="44"/>
      <c r="M52" s="44"/>
      <c r="N52" s="44"/>
      <c r="O52" s="44"/>
      <c r="P52" s="44"/>
      <c r="Q52" s="39"/>
      <c r="R52" s="39"/>
      <c r="S52" s="39"/>
      <c r="T52" s="39"/>
      <c r="U52" s="39"/>
      <c r="V52" s="39"/>
      <c r="W52" s="39"/>
      <c r="X52" s="39"/>
      <c r="Y52" s="39"/>
      <c r="Z52" s="39"/>
    </row>
    <row r="53" spans="1:26" ht="12" customHeight="1">
      <c r="A53" s="1"/>
      <c r="C53" s="1"/>
      <c r="D53" s="41"/>
      <c r="E53" s="39"/>
      <c r="K53" s="40"/>
      <c r="L53" s="40"/>
      <c r="M53" s="40"/>
      <c r="N53" s="40"/>
      <c r="O53" s="40"/>
      <c r="P53" s="41"/>
      <c r="Q53" s="39"/>
      <c r="R53" s="39"/>
      <c r="S53" s="39"/>
      <c r="T53" s="39"/>
      <c r="U53" s="39"/>
      <c r="V53" s="39"/>
      <c r="W53" s="39"/>
      <c r="X53" s="39"/>
      <c r="Y53" s="39"/>
      <c r="Z53" s="39"/>
    </row>
    <row r="54" spans="1:26">
      <c r="A54" s="52" t="s">
        <v>44</v>
      </c>
      <c r="B54" s="47"/>
      <c r="C54" s="55" t="s">
        <v>43</v>
      </c>
    </row>
    <row r="55" spans="1:26">
      <c r="A55" s="53" t="s">
        <v>42</v>
      </c>
      <c r="B55" s="48"/>
      <c r="C55" s="56" t="s">
        <v>41</v>
      </c>
    </row>
  </sheetData>
  <sheetProtection formatCells="0" formatColumns="0" formatRows="0" insertRows="0" autoFilter="0"/>
  <mergeCells count="6">
    <mergeCell ref="A45:G45"/>
    <mergeCell ref="A1:G1"/>
    <mergeCell ref="G2:G3"/>
    <mergeCell ref="G18:G19"/>
    <mergeCell ref="B2:F2"/>
    <mergeCell ref="B18:F1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B20:F20 B4:F4" numberStoredAsText="1"/>
    <ignoredError sqref="G38:G39 G5:G14 D5:D7 G17 B21:C21 E21:F21 B31:C31 G34 G41 D9:D14 B40 C40:F40 G31 G21 G22:G2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2" ma:contentTypeDescription="Crear nuevo documento." ma:contentTypeScope="" ma:versionID="77746f52bd2e4b12c5554e6dbbd8e7a8">
  <xsd:schema xmlns:xsd="http://www.w3.org/2001/XMLSchema" xmlns:xs="http://www.w3.org/2001/XMLSchema" xmlns:p="http://schemas.microsoft.com/office/2006/metadata/properties" xmlns:ns2="e1e11683-3f47-48b4-913f-1ce6cfe10f09" targetNamespace="http://schemas.microsoft.com/office/2006/metadata/properties" ma:root="true" ma:fieldsID="2f2ac859af838baadb645826b81d3d74" ns2:_="">
    <xsd:import namespace="e1e11683-3f47-48b4-913f-1ce6cfe10f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e11683-3f47-48b4-913f-1ce6cfe10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e1e11683-3f47-48b4-913f-1ce6cfe10f09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4885DCF-EA1C-46CB-8D98-A9E3463B54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e11683-3f47-48b4-913f-1ce6cfe10f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Blanca Maria Geraldo Lopez</cp:lastModifiedBy>
  <cp:revision/>
  <dcterms:created xsi:type="dcterms:W3CDTF">2012-12-11T20:48:19Z</dcterms:created>
  <dcterms:modified xsi:type="dcterms:W3CDTF">2025-04-15T19:18:55Z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